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GAROFITA_GRIGOR\Desktop\drc\2023\contractare 2023\pt site\BFT\"/>
    </mc:Choice>
  </mc:AlternateContent>
  <xr:revisionPtr revIDLastSave="0" documentId="13_ncr:1_{41229975-1EAC-484C-BD0C-5047DD326B8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G15" i="1" s="1"/>
  <c r="B15" i="1"/>
  <c r="D15" i="1" s="1"/>
  <c r="E24" i="1"/>
  <c r="B24" i="1"/>
  <c r="G23" i="1"/>
  <c r="D23" i="1"/>
  <c r="G22" i="1"/>
  <c r="D22" i="1"/>
  <c r="G21" i="1"/>
  <c r="D21" i="1"/>
  <c r="G20" i="1"/>
  <c r="D20" i="1"/>
  <c r="G19" i="1"/>
  <c r="D19" i="1"/>
  <c r="G18" i="1"/>
  <c r="D18" i="1"/>
  <c r="G6" i="1"/>
  <c r="G7" i="1"/>
  <c r="G8" i="1"/>
  <c r="G9" i="1"/>
  <c r="G10" i="1"/>
  <c r="G5" i="1"/>
  <c r="E11" i="1"/>
  <c r="D6" i="1"/>
  <c r="D7" i="1"/>
  <c r="D8" i="1"/>
  <c r="D9" i="1"/>
  <c r="D10" i="1"/>
  <c r="D5" i="1"/>
  <c r="B11" i="1"/>
  <c r="E2" i="1"/>
  <c r="G2" i="1" s="1"/>
  <c r="B2" i="1"/>
  <c r="D2" i="1" s="1"/>
  <c r="D11" i="1" l="1"/>
  <c r="G24" i="1"/>
  <c r="D24" i="1"/>
  <c r="G11" i="1"/>
  <c r="H11" i="1" l="1"/>
  <c r="H24" i="1"/>
</calcChain>
</file>

<file path=xl/sharedStrings.xml><?xml version="1.0" encoding="utf-8"?>
<sst xmlns="http://schemas.openxmlformats.org/spreadsheetml/2006/main" count="40" uniqueCount="18">
  <si>
    <t>CA Aprobat trim III</t>
  </si>
  <si>
    <t>CA aprobat resurse tehnice</t>
  </si>
  <si>
    <t>CA aprobat resurse umane</t>
  </si>
  <si>
    <t>nr. Pcte resurse tehnice</t>
  </si>
  <si>
    <t>Valoare punct resurse tehnice</t>
  </si>
  <si>
    <t>nr. Pcte resurse umane</t>
  </si>
  <si>
    <t>Valoare punct resurse umane</t>
  </si>
  <si>
    <t>contract resurse tehnice</t>
  </si>
  <si>
    <t>contract resurse umane</t>
  </si>
  <si>
    <t>total contract trim III</t>
  </si>
  <si>
    <t>total contract trim IV</t>
  </si>
  <si>
    <t>CA Aprobat trim IV</t>
  </si>
  <si>
    <t>Spital Judetean SM</t>
  </si>
  <si>
    <t>Spital Carei</t>
  </si>
  <si>
    <t>Spital Negresti Oas</t>
  </si>
  <si>
    <t>SC Aqua Medica SRL</t>
  </si>
  <si>
    <t>SCM Dr. Coica</t>
  </si>
  <si>
    <t>SC Cosmicom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</si>
</sst>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Border="1"/>
    <xf numFmtId="0" fontId="0" fillId="0" borderId="2" xfId="0" applyBorder="1" applyAlignment="1">
      <alignment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4" zoomScaleNormal="100" workbookViewId="0">
      <selection activeCell="A27" sqref="A27"/>
    </sheetView>
  </sheetViews>
  <sheetFormatPr defaultRowHeight="15" x14ac:dyDescent="0.25"/>
  <cols>
    <col min="1" max="1" width="20" customWidth="1"/>
    <col min="2" max="2" width="12.140625" customWidth="1"/>
    <col min="3" max="3" width="10.7109375" customWidth="1"/>
    <col min="4" max="4" width="11.85546875" customWidth="1"/>
    <col min="5" max="6" width="10.140625" customWidth="1"/>
    <col min="7" max="7" width="10.5703125" customWidth="1"/>
    <col min="8" max="8" width="10.85546875" customWidth="1"/>
  </cols>
  <sheetData>
    <row r="1" spans="1:9" s="1" customFormat="1" ht="60" x14ac:dyDescent="0.25">
      <c r="A1" s="2" t="s">
        <v>0</v>
      </c>
      <c r="B1" s="2" t="s">
        <v>1</v>
      </c>
      <c r="C1" s="2" t="s">
        <v>3</v>
      </c>
      <c r="D1" s="2" t="s">
        <v>4</v>
      </c>
      <c r="E1" s="2" t="s">
        <v>2</v>
      </c>
      <c r="F1" s="2" t="s">
        <v>5</v>
      </c>
      <c r="G1" s="2" t="s">
        <v>6</v>
      </c>
    </row>
    <row r="2" spans="1:9" x14ac:dyDescent="0.25">
      <c r="A2" s="3">
        <v>340000</v>
      </c>
      <c r="B2" s="3">
        <f>A2*40%</f>
        <v>136000</v>
      </c>
      <c r="C2" s="3">
        <v>1251</v>
      </c>
      <c r="D2" s="3">
        <f>B2/C2</f>
        <v>108.71302957633893</v>
      </c>
      <c r="E2" s="3">
        <f>A2*60%</f>
        <v>204000</v>
      </c>
      <c r="F2" s="4">
        <v>592.19000000000005</v>
      </c>
      <c r="G2" s="3">
        <f>E2/F2</f>
        <v>344.48403384049033</v>
      </c>
    </row>
    <row r="4" spans="1:9" s="1" customFormat="1" ht="60" x14ac:dyDescent="0.25">
      <c r="B4" s="5" t="s">
        <v>3</v>
      </c>
      <c r="C4" s="5" t="s">
        <v>4</v>
      </c>
      <c r="D4" s="5" t="s">
        <v>7</v>
      </c>
      <c r="E4" s="5" t="s">
        <v>5</v>
      </c>
      <c r="F4" s="5" t="s">
        <v>6</v>
      </c>
      <c r="G4" s="5" t="s">
        <v>8</v>
      </c>
      <c r="H4" s="5" t="s">
        <v>9</v>
      </c>
    </row>
    <row r="5" spans="1:9" x14ac:dyDescent="0.25">
      <c r="A5" s="4" t="s">
        <v>12</v>
      </c>
      <c r="B5" s="4">
        <v>252</v>
      </c>
      <c r="C5" s="3">
        <v>108.71</v>
      </c>
      <c r="D5" s="3">
        <f>B5*C5</f>
        <v>27394.92</v>
      </c>
      <c r="E5" s="4">
        <v>140</v>
      </c>
      <c r="F5" s="4">
        <v>344.48</v>
      </c>
      <c r="G5" s="3">
        <f>E5*F5</f>
        <v>48227.200000000004</v>
      </c>
      <c r="H5" s="3">
        <v>75623</v>
      </c>
      <c r="I5" s="6"/>
    </row>
    <row r="6" spans="1:9" x14ac:dyDescent="0.25">
      <c r="A6" s="4" t="s">
        <v>13</v>
      </c>
      <c r="B6" s="4">
        <v>226</v>
      </c>
      <c r="C6" s="3">
        <v>108.71</v>
      </c>
      <c r="D6" s="3">
        <f t="shared" ref="D6:D10" si="0">B6*C6</f>
        <v>24568.46</v>
      </c>
      <c r="E6" s="4">
        <v>157</v>
      </c>
      <c r="F6" s="4">
        <v>344.48</v>
      </c>
      <c r="G6" s="3">
        <f t="shared" ref="G6:G10" si="1">E6*F6</f>
        <v>54083.360000000001</v>
      </c>
      <c r="H6" s="3">
        <v>78654</v>
      </c>
      <c r="I6" s="6"/>
    </row>
    <row r="7" spans="1:9" x14ac:dyDescent="0.25">
      <c r="A7" s="4" t="s">
        <v>14</v>
      </c>
      <c r="B7" s="4">
        <v>120</v>
      </c>
      <c r="C7" s="3">
        <v>108.71</v>
      </c>
      <c r="D7" s="3">
        <f t="shared" si="0"/>
        <v>13045.199999999999</v>
      </c>
      <c r="E7" s="4">
        <v>17</v>
      </c>
      <c r="F7" s="4">
        <v>344.48</v>
      </c>
      <c r="G7" s="3">
        <f t="shared" si="1"/>
        <v>5856.16</v>
      </c>
      <c r="H7" s="3">
        <v>18903</v>
      </c>
      <c r="I7" s="6"/>
    </row>
    <row r="8" spans="1:9" x14ac:dyDescent="0.25">
      <c r="A8" s="4" t="s">
        <v>15</v>
      </c>
      <c r="B8" s="4">
        <v>274</v>
      </c>
      <c r="C8" s="3">
        <v>108.71</v>
      </c>
      <c r="D8" s="3">
        <f t="shared" si="0"/>
        <v>29786.539999999997</v>
      </c>
      <c r="E8" s="4">
        <v>156.27000000000001</v>
      </c>
      <c r="F8" s="4">
        <v>344.48</v>
      </c>
      <c r="G8" s="3">
        <f t="shared" si="1"/>
        <v>53831.88960000001</v>
      </c>
      <c r="H8" s="3">
        <v>83619</v>
      </c>
      <c r="I8" s="6"/>
    </row>
    <row r="9" spans="1:9" x14ac:dyDescent="0.25">
      <c r="A9" s="4" t="s">
        <v>16</v>
      </c>
      <c r="B9" s="4">
        <v>185</v>
      </c>
      <c r="C9" s="3">
        <v>108.71</v>
      </c>
      <c r="D9" s="3">
        <f t="shared" si="0"/>
        <v>20111.349999999999</v>
      </c>
      <c r="E9" s="4">
        <v>56.92</v>
      </c>
      <c r="F9" s="4">
        <v>344.48</v>
      </c>
      <c r="G9" s="3">
        <f t="shared" si="1"/>
        <v>19607.801600000003</v>
      </c>
      <c r="H9" s="3">
        <v>39720</v>
      </c>
      <c r="I9" s="6"/>
    </row>
    <row r="10" spans="1:9" x14ac:dyDescent="0.25">
      <c r="A10" s="4" t="s">
        <v>17</v>
      </c>
      <c r="B10" s="4">
        <v>194</v>
      </c>
      <c r="C10" s="3">
        <v>108.71</v>
      </c>
      <c r="D10" s="3">
        <f t="shared" si="0"/>
        <v>21089.739999999998</v>
      </c>
      <c r="E10" s="4">
        <v>65</v>
      </c>
      <c r="F10" s="4">
        <v>344.48</v>
      </c>
      <c r="G10" s="3">
        <f t="shared" si="1"/>
        <v>22391.200000000001</v>
      </c>
      <c r="H10" s="3">
        <v>43481</v>
      </c>
      <c r="I10" s="6"/>
    </row>
    <row r="11" spans="1:9" x14ac:dyDescent="0.25">
      <c r="A11" s="4"/>
      <c r="B11" s="4">
        <f>SUM(B5:B10)</f>
        <v>1251</v>
      </c>
      <c r="C11" s="4"/>
      <c r="D11" s="3">
        <f>SUM(D5:D10)</f>
        <v>135996.21</v>
      </c>
      <c r="E11" s="4">
        <f>SUM(E5:E10)</f>
        <v>592.18999999999994</v>
      </c>
      <c r="F11" s="4"/>
      <c r="G11" s="3">
        <f>SUM(G5:G10)</f>
        <v>203997.61120000004</v>
      </c>
      <c r="H11" s="3">
        <f>SUM(H5:H10)</f>
        <v>340000</v>
      </c>
    </row>
    <row r="12" spans="1:9" x14ac:dyDescent="0.25">
      <c r="D12" s="6"/>
      <c r="G12" s="6"/>
      <c r="H12" s="6"/>
    </row>
    <row r="13" spans="1:9" x14ac:dyDescent="0.25">
      <c r="D13" s="6"/>
      <c r="G13" s="6"/>
      <c r="H13" s="6"/>
    </row>
    <row r="14" spans="1:9" ht="60" x14ac:dyDescent="0.25">
      <c r="A14" s="2" t="s">
        <v>11</v>
      </c>
      <c r="B14" s="2" t="s">
        <v>1</v>
      </c>
      <c r="C14" s="2" t="s">
        <v>3</v>
      </c>
      <c r="D14" s="2" t="s">
        <v>4</v>
      </c>
      <c r="E14" s="2" t="s">
        <v>2</v>
      </c>
      <c r="F14" s="2" t="s">
        <v>5</v>
      </c>
      <c r="G14" s="2" t="s">
        <v>6</v>
      </c>
      <c r="H14" s="6"/>
    </row>
    <row r="15" spans="1:9" x14ac:dyDescent="0.25">
      <c r="A15" s="3">
        <v>340000</v>
      </c>
      <c r="B15" s="3">
        <f>A15*40%</f>
        <v>136000</v>
      </c>
      <c r="C15" s="3">
        <v>1251</v>
      </c>
      <c r="D15" s="3">
        <f>B15/C15</f>
        <v>108.71302957633893</v>
      </c>
      <c r="E15" s="3">
        <f>A15*60%</f>
        <v>204000</v>
      </c>
      <c r="F15" s="4">
        <v>592.19000000000005</v>
      </c>
      <c r="G15" s="3">
        <f>E15/F15</f>
        <v>344.48403384049033</v>
      </c>
      <c r="H15" s="6"/>
    </row>
    <row r="16" spans="1:9" x14ac:dyDescent="0.25">
      <c r="D16" s="6"/>
      <c r="G16" s="6"/>
      <c r="H16" s="6"/>
    </row>
    <row r="17" spans="1:8" ht="60" x14ac:dyDescent="0.25">
      <c r="A17" s="1"/>
      <c r="B17" s="5" t="s">
        <v>3</v>
      </c>
      <c r="C17" s="5" t="s">
        <v>4</v>
      </c>
      <c r="D17" s="5" t="s">
        <v>7</v>
      </c>
      <c r="E17" s="5" t="s">
        <v>5</v>
      </c>
      <c r="F17" s="5" t="s">
        <v>6</v>
      </c>
      <c r="G17" s="5" t="s">
        <v>8</v>
      </c>
      <c r="H17" s="5" t="s">
        <v>10</v>
      </c>
    </row>
    <row r="18" spans="1:8" x14ac:dyDescent="0.25">
      <c r="A18" s="4" t="s">
        <v>12</v>
      </c>
      <c r="B18" s="4">
        <v>252</v>
      </c>
      <c r="C18" s="3">
        <v>108.71</v>
      </c>
      <c r="D18" s="3">
        <f>B18*C18</f>
        <v>27394.92</v>
      </c>
      <c r="E18" s="4">
        <v>140</v>
      </c>
      <c r="F18" s="4">
        <v>344.48</v>
      </c>
      <c r="G18" s="3">
        <f>E18*F18</f>
        <v>48227.200000000004</v>
      </c>
      <c r="H18" s="3">
        <v>75623</v>
      </c>
    </row>
    <row r="19" spans="1:8" x14ac:dyDescent="0.25">
      <c r="A19" s="4" t="s">
        <v>13</v>
      </c>
      <c r="B19" s="4">
        <v>226</v>
      </c>
      <c r="C19" s="3">
        <v>108.71</v>
      </c>
      <c r="D19" s="3">
        <f t="shared" ref="D19:D23" si="2">B19*C19</f>
        <v>24568.46</v>
      </c>
      <c r="E19" s="4">
        <v>157</v>
      </c>
      <c r="F19" s="4">
        <v>344.48</v>
      </c>
      <c r="G19" s="3">
        <f t="shared" ref="G19:G23" si="3">E19*F19</f>
        <v>54083.360000000001</v>
      </c>
      <c r="H19" s="3">
        <v>78654</v>
      </c>
    </row>
    <row r="20" spans="1:8" x14ac:dyDescent="0.25">
      <c r="A20" s="4" t="s">
        <v>14</v>
      </c>
      <c r="B20" s="4">
        <v>120</v>
      </c>
      <c r="C20" s="3">
        <v>108.71</v>
      </c>
      <c r="D20" s="3">
        <f t="shared" si="2"/>
        <v>13045.199999999999</v>
      </c>
      <c r="E20" s="4">
        <v>17</v>
      </c>
      <c r="F20" s="4">
        <v>344.48</v>
      </c>
      <c r="G20" s="3">
        <f t="shared" si="3"/>
        <v>5856.16</v>
      </c>
      <c r="H20" s="3">
        <v>18903</v>
      </c>
    </row>
    <row r="21" spans="1:8" x14ac:dyDescent="0.25">
      <c r="A21" s="4" t="s">
        <v>15</v>
      </c>
      <c r="B21" s="4">
        <v>274</v>
      </c>
      <c r="C21" s="3">
        <v>108.71</v>
      </c>
      <c r="D21" s="3">
        <f t="shared" si="2"/>
        <v>29786.539999999997</v>
      </c>
      <c r="E21" s="4">
        <v>156.27000000000001</v>
      </c>
      <c r="F21" s="4">
        <v>344.48</v>
      </c>
      <c r="G21" s="3">
        <f t="shared" si="3"/>
        <v>53831.88960000001</v>
      </c>
      <c r="H21" s="3">
        <v>83619</v>
      </c>
    </row>
    <row r="22" spans="1:8" x14ac:dyDescent="0.25">
      <c r="A22" s="4" t="s">
        <v>16</v>
      </c>
      <c r="B22" s="4">
        <v>185</v>
      </c>
      <c r="C22" s="3">
        <v>108.71</v>
      </c>
      <c r="D22" s="3">
        <f t="shared" si="2"/>
        <v>20111.349999999999</v>
      </c>
      <c r="E22" s="4">
        <v>56.92</v>
      </c>
      <c r="F22" s="4">
        <v>344.48</v>
      </c>
      <c r="G22" s="3">
        <f t="shared" si="3"/>
        <v>19607.801600000003</v>
      </c>
      <c r="H22" s="3">
        <v>39720</v>
      </c>
    </row>
    <row r="23" spans="1:8" x14ac:dyDescent="0.25">
      <c r="A23" s="4" t="s">
        <v>17</v>
      </c>
      <c r="B23" s="4">
        <v>194</v>
      </c>
      <c r="C23" s="3">
        <v>108.71</v>
      </c>
      <c r="D23" s="3">
        <f t="shared" si="2"/>
        <v>21089.739999999998</v>
      </c>
      <c r="E23" s="4">
        <v>65</v>
      </c>
      <c r="F23" s="4">
        <v>344.48</v>
      </c>
      <c r="G23" s="3">
        <f t="shared" si="3"/>
        <v>22391.200000000001</v>
      </c>
      <c r="H23" s="3">
        <v>43481</v>
      </c>
    </row>
    <row r="24" spans="1:8" x14ac:dyDescent="0.25">
      <c r="A24" s="4"/>
      <c r="B24" s="4">
        <f>SUM(B18:B23)</f>
        <v>1251</v>
      </c>
      <c r="C24" s="4"/>
      <c r="D24" s="3">
        <f>SUM(D18:D23)</f>
        <v>135996.21</v>
      </c>
      <c r="E24" s="4">
        <f>SUM(E18:E23)</f>
        <v>592.18999999999994</v>
      </c>
      <c r="F24" s="4"/>
      <c r="G24" s="3">
        <f>SUM(G18:G23)</f>
        <v>203997.61120000004</v>
      </c>
      <c r="H24" s="3">
        <f>SUM(H18:H23)</f>
        <v>340000</v>
      </c>
    </row>
  </sheetData>
  <pageMargins left="0.11811023622047245" right="0" top="0.74803149606299213" bottom="0.74803149606299213" header="0.31496062992125984" footer="0.31496062992125984"/>
  <pageSetup paperSize="9" scale="9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GAROFITA_GRIGOR</dc:creator>
  <cp:lastModifiedBy>GAROFITA_GRIGOR</cp:lastModifiedBy>
  <cp:lastPrinted>2023-06-30T05:42:05Z</cp:lastPrinted>
  <dcterms:created xsi:type="dcterms:W3CDTF">2015-06-05T18:17:20Z</dcterms:created>
  <dcterms:modified xsi:type="dcterms:W3CDTF">2023-07-13T10:54:53Z</dcterms:modified>
</cp:coreProperties>
</file>